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Planilha" sheetId="1" r:id="rId1"/>
    <sheet name="Plan2" sheetId="2" r:id="rId2"/>
  </sheets>
  <calcPr calcId="145621"/>
</workbook>
</file>

<file path=xl/calcChain.xml><?xml version="1.0" encoding="utf-8"?>
<calcChain xmlns="http://schemas.openxmlformats.org/spreadsheetml/2006/main">
  <c r="E66" i="1" l="1"/>
  <c r="F66" i="1"/>
  <c r="G66" i="1"/>
  <c r="E53" i="1"/>
  <c r="F53" i="1"/>
  <c r="G53" i="1"/>
  <c r="E27" i="1"/>
  <c r="F27" i="1"/>
  <c r="G27" i="1"/>
  <c r="H50" i="1" l="1"/>
  <c r="H24" i="1"/>
  <c r="H44" i="1" l="1"/>
  <c r="H39" i="1"/>
  <c r="F52" i="1" l="1"/>
  <c r="H55" i="1" l="1"/>
  <c r="H56" i="1"/>
  <c r="H57" i="1"/>
  <c r="H58" i="1"/>
  <c r="H59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5" i="1"/>
  <c r="H46" i="1"/>
  <c r="H47" i="1"/>
  <c r="H48" i="1"/>
  <c r="H49" i="1"/>
  <c r="H51" i="1"/>
  <c r="H25" i="1" l="1"/>
  <c r="G3" i="1"/>
  <c r="H54" i="1"/>
  <c r="H60" i="1" s="1"/>
  <c r="F60" i="1"/>
  <c r="G60" i="1"/>
  <c r="E60" i="1"/>
  <c r="G52" i="1"/>
  <c r="E52" i="1"/>
  <c r="H28" i="1"/>
  <c r="H52" i="1" s="1"/>
  <c r="H26" i="1" l="1"/>
  <c r="H67" i="1" s="1"/>
  <c r="F67" i="1" l="1"/>
  <c r="G67" i="1"/>
  <c r="E67" i="1"/>
</calcChain>
</file>

<file path=xl/sharedStrings.xml><?xml version="1.0" encoding="utf-8"?>
<sst xmlns="http://schemas.openxmlformats.org/spreadsheetml/2006/main" count="157" uniqueCount="153">
  <si>
    <t>Unidade:</t>
  </si>
  <si>
    <t>Departamento de origem:</t>
  </si>
  <si>
    <t>Formação Acadêmica</t>
  </si>
  <si>
    <t>Pontuação</t>
  </si>
  <si>
    <t>Mestrado</t>
  </si>
  <si>
    <t>Doutorado</t>
  </si>
  <si>
    <t>Sub-total</t>
  </si>
  <si>
    <t>Sim</t>
  </si>
  <si>
    <t>Não</t>
  </si>
  <si>
    <t>Publicação de Livro Técnico com ISBN</t>
  </si>
  <si>
    <t>Tese de doutorado orientada e defendida</t>
  </si>
  <si>
    <t>Dissertação de Mestrado Orientada e Defendida</t>
  </si>
  <si>
    <t>Dissertação de Mestrado co-orientada e defendida</t>
  </si>
  <si>
    <t>Sub-total da Formação Acadêmica</t>
  </si>
  <si>
    <t>Triênio</t>
  </si>
  <si>
    <t>Data:</t>
  </si>
  <si>
    <t>http://lattes.cnpq.br/</t>
  </si>
  <si>
    <t>Declaro que são verdadeiras as informações acima:</t>
  </si>
  <si>
    <t>Produtividade Total</t>
  </si>
  <si>
    <t>ICEB</t>
  </si>
  <si>
    <t>IFAC</t>
  </si>
  <si>
    <t>EDTM</t>
  </si>
  <si>
    <t xml:space="preserve">Endereço do Currículo Lattes:                               </t>
  </si>
  <si>
    <t>DEPARTAMENTO DE ALIMENTOS</t>
  </si>
  <si>
    <t>DEPARTAMENTO DE ANALISES CLINICAS</t>
  </si>
  <si>
    <t>DEPARTAMENTO DE ARQUITETURA E URBANISMO</t>
  </si>
  <si>
    <t>DEPARTAMENTO DE ARTES</t>
  </si>
  <si>
    <t>DEPARTAMENTO DE BIODIVERSIDADE, EVOLUCAO E MEIO AMBIENTE</t>
  </si>
  <si>
    <t>DEPARTAMENTO DE CIENCIAS BIOLOGICAS</t>
  </si>
  <si>
    <t>DEPARTAMENTO DE CIENCIAS ECONOMICAS E GERENCIAIS</t>
  </si>
  <si>
    <t>DEPARTAMENTO DE CIENCIAS MEDICAS</t>
  </si>
  <si>
    <t>DEPARTAMENTO DE CIENCIAS SOC. COM. SOCIAL - JORN.SERV.SOCIAL</t>
  </si>
  <si>
    <t>DEPARTAMENTO DE COMPUTACAO</t>
  </si>
  <si>
    <t>DEPARTAMENTO DE COMPUTACAO E SISTEMAS</t>
  </si>
  <si>
    <t>DEPARTAMENTO DE DIREITO</t>
  </si>
  <si>
    <t>DEPARTAMENTO DE EDUCACAO</t>
  </si>
  <si>
    <t>DEPARTAMENTO DE ENG.CONTROLE E AUTOMACAO E TEC.FUNDAMENTAIS</t>
  </si>
  <si>
    <t>DEPARTAMENTO DE ENGENHARIA CIVIL</t>
  </si>
  <si>
    <t>DEPARTAMENTO DE ENGENHARIA DE MINAS</t>
  </si>
  <si>
    <t>DEPARTAMENTO DE ENGENHARIA DE PRODUCAO</t>
  </si>
  <si>
    <t>DEPARTAMENTO DE ENGENHARIA DE PRODUCAO - ICEA</t>
  </si>
  <si>
    <t>DEPARTAMENTO DE ENGENHARIA ELETRICA</t>
  </si>
  <si>
    <t>DEPARTAMENTO DE ENGENHARIA METALURGICA E DE MATERIAIS</t>
  </si>
  <si>
    <t>DEPARTAMENTO DE FARMACIA</t>
  </si>
  <si>
    <t>DEPARTAMENTO DE FILOSOFIA</t>
  </si>
  <si>
    <t>DEPARTAMENTO DE FISICA</t>
  </si>
  <si>
    <t>DEPARTAMENTO DE GEOLOGIA</t>
  </si>
  <si>
    <t>DEPARTAMENTO DE HISTORIA</t>
  </si>
  <si>
    <t>DEPARTAMENTO DE LETRAS</t>
  </si>
  <si>
    <t>DEPARTAMENTO DE MATEMATICA</t>
  </si>
  <si>
    <t>DEPARTAMENTO DE MUSEOLOGIA</t>
  </si>
  <si>
    <t>DEPARTAMENTO DE NUTRICAO CLINICA E SOCIAL</t>
  </si>
  <si>
    <t>DEPARTAMENTO DE QUIMICA</t>
  </si>
  <si>
    <t>DEPARTAMENTO DE TURISMO</t>
  </si>
  <si>
    <t>1 - Favor preencher todos os campos em branco pertinentes abaixo.</t>
  </si>
  <si>
    <t>ICHS</t>
  </si>
  <si>
    <t>ICSA</t>
  </si>
  <si>
    <t>ICEA</t>
  </si>
  <si>
    <t>DEACL</t>
  </si>
  <si>
    <t>DEALI</t>
  </si>
  <si>
    <t>DEAMB</t>
  </si>
  <si>
    <t>DEPARTAMENTO DE ENGENHARIA AMBIENTAL</t>
  </si>
  <si>
    <t>DEARQ</t>
  </si>
  <si>
    <t>DEART</t>
  </si>
  <si>
    <t>DEBIO</t>
  </si>
  <si>
    <t>DECAT</t>
  </si>
  <si>
    <t>DECBI</t>
  </si>
  <si>
    <t>DECEA</t>
  </si>
  <si>
    <t>DEPARTAMENTO DE CIENCIAS EXATAS E APLICADAS -J.MONLEVADE</t>
  </si>
  <si>
    <t>DECEG</t>
  </si>
  <si>
    <t>DECIV</t>
  </si>
  <si>
    <t>DECME</t>
  </si>
  <si>
    <t>DECOM</t>
  </si>
  <si>
    <t>DECSI</t>
  </si>
  <si>
    <t>DECSO</t>
  </si>
  <si>
    <t>DEDIR</t>
  </si>
  <si>
    <t>DEEAD</t>
  </si>
  <si>
    <t>DEPARTAMENTO DE ENSINO A DISTANCIA</t>
  </si>
  <si>
    <t>DEEDU</t>
  </si>
  <si>
    <t>DEEFD</t>
  </si>
  <si>
    <t>DEPARTAMENTO DE EDUCACAO FISICA</t>
  </si>
  <si>
    <t>DEELT</t>
  </si>
  <si>
    <t>DEENP</t>
  </si>
  <si>
    <t>DEEST</t>
  </si>
  <si>
    <t>DEPARTAMENTO DE ESTATISTICA</t>
  </si>
  <si>
    <t>DEFAR</t>
  </si>
  <si>
    <t>DEFIL</t>
  </si>
  <si>
    <t>DEFIS</t>
  </si>
  <si>
    <t>DEGEO</t>
  </si>
  <si>
    <t>DEHIS</t>
  </si>
  <si>
    <t>DELET</t>
  </si>
  <si>
    <t>DEMAT</t>
  </si>
  <si>
    <t>DEMET</t>
  </si>
  <si>
    <t>DEMIN</t>
  </si>
  <si>
    <t>DEMUL</t>
  </si>
  <si>
    <t>DEMUS</t>
  </si>
  <si>
    <t>DEPARTAMENTO DE MUSICA</t>
  </si>
  <si>
    <t>DENCS</t>
  </si>
  <si>
    <t>DEPRO</t>
  </si>
  <si>
    <t>DEQUI</t>
  </si>
  <si>
    <t>DETUR</t>
  </si>
  <si>
    <t>OUTRO</t>
  </si>
  <si>
    <t>ESCOLA DE FARMÁCIA</t>
  </si>
  <si>
    <t>ESCOLA DE MEDICINA</t>
  </si>
  <si>
    <t>ESCOLA DE MINAS</t>
  </si>
  <si>
    <t>ESCOLA DE NUTRIÇÃO</t>
  </si>
  <si>
    <t>UNIDADES ISOLADAS</t>
  </si>
  <si>
    <t>OUTRA</t>
  </si>
  <si>
    <t>Estágio de pós-doutorado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</si>
  <si>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</si>
  <si>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</si>
  <si>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</si>
  <si>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</si>
  <si>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</si>
  <si>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</si>
  <si>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Planilha de Produtividade da ÁREA DE CIÊNCIAS HUMANAS, LETRAS E ARTES</t>
  </si>
  <si>
    <t>2 - Para efeito de pontuação de cada periódico, devem ser considerada a nota QUALIS mais elevada nas áreas de Administração, Antropologia, Artes, Ciência Política, Comunicação, Demografia, Desenho Industrial, Direito, Economia, Economia Doméstica, Educação, Filosofia, Geografia, História, Letras, Lingüística, Museologia, Planejamento Urbano e Regional, Psicologia, Serviço Social, Sociologia, Teologia, Teoria da Informação, Turismo, disponíveis no website QUALIS: http://qualis.capes.gov.br/webqualis</t>
  </si>
  <si>
    <t>Periódico Qualis A2</t>
  </si>
  <si>
    <t>Periódico Qualis A1</t>
  </si>
  <si>
    <t>Publicação em jornais e magazines (máximo 3 por ano)</t>
  </si>
  <si>
    <t>Tradução de livro da área com ISBN</t>
  </si>
  <si>
    <t>Organização de livro com ISBN</t>
  </si>
  <si>
    <t>Capítulo de Livro com ISBN (máximo 1 por livro)</t>
  </si>
  <si>
    <t xml:space="preserve">Trabalhos completos em anais - Internacional </t>
  </si>
  <si>
    <t>Trabalhos completos em anais - Nacional</t>
  </si>
  <si>
    <t>Palestra, conferência ou mesa-redonda (máximo 2 por ano)</t>
  </si>
  <si>
    <t>Criação e apresentação de obra artística no exterior (máximo 2 por ano)</t>
  </si>
  <si>
    <t>Criação e apresentação de obra artística no Brasil em evento nacional (máximo 2 por ano)</t>
  </si>
  <si>
    <t>Criação e apresentação de obra artística no Brasil em evento regional (máximo 2 por ano)</t>
  </si>
  <si>
    <t>Tese de Doutorado co-orientada e defendida</t>
  </si>
  <si>
    <t>Criação e apresentação de obra artística no Brasil em evento internacional (máximo 2 por ano)</t>
  </si>
  <si>
    <t>Produção Técnica, Científica e de Artística</t>
  </si>
  <si>
    <t>Sub-total da Produção Técnica, Científica e de Artística</t>
  </si>
  <si>
    <t>Planilha atualizada pela PROPP em março de 2015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</si>
  <si>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</si>
  <si>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</si>
  <si>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t>Tradução de artigo completo em periódico com ISSN</t>
  </si>
  <si>
    <t>Resenha publica em periódico científico com ISSN</t>
  </si>
  <si>
    <t>Coordenação de projeto de pesquisa vigente aprovado por agências de pesquisa (CNPq, CAPES, FAPEMIG, FINEP, BNDES), por projeto, por ano, exceto bolsas.</t>
  </si>
  <si>
    <t>Orientação de Iniciação Científica Concluída (máximo 5 por ano)</t>
  </si>
  <si>
    <t>TCC/Monografia de graduação orientada e defendida (máximo 5 ano)</t>
  </si>
  <si>
    <r>
      <t xml:space="preserve">Liste aqui os periódicos com artigos pontuados </t>
    </r>
    <r>
      <rPr>
        <b/>
        <u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/>
        <sz val="7"/>
        <rFont val="Arial"/>
        <family val="2"/>
      </rPr>
      <t>JCRs (fator de impacto)</t>
    </r>
  </si>
  <si>
    <t>Nome Completo da(o) Professora(o):</t>
  </si>
  <si>
    <t>Formação de Recursos Humanos em Pesquisa</t>
  </si>
  <si>
    <t>Sub-total da Formação de Recursos Humanos em Pesquisa</t>
  </si>
  <si>
    <t>6 - Cabe lembrar que erros de preenchimento na Planilha de Produtividade e no Currículo Lattes são passíveis de punições administrativas e até judiciais.</t>
  </si>
  <si>
    <t>Ano de obtenção do título máximo da sua formação acadêmcia (mestre ou doutor):</t>
  </si>
  <si>
    <t>6 ou 12</t>
  </si>
  <si>
    <t>Títulação Máxima (mestrado = 6; doutorado = 12)</t>
  </si>
  <si>
    <t>Atuação como Bolsista de Produtividade CNPq, por ano.</t>
  </si>
  <si>
    <t>Resposta</t>
  </si>
  <si>
    <t>7 - No caso de concursos para docentes esta planilha deve considerar a produção científica do candidato nos últimos 10 anos, incluindo o ano corrente até a data de entrega da documentação para o exame de títulos e currículo.*</t>
  </si>
  <si>
    <t>*Incluir pontuação de anos anteriores a 2014 na coluna 2014 e o ano corrente na coluna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</si>
</sst>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6" fillId="0" borderId="0" xfId="0" applyFont="1" applyBorder="1" applyAlignment="1"/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5" borderId="0" xfId="0" applyFont="1" applyFill="1" applyBorder="1" applyAlignment="1">
      <alignment horizontal="center"/>
    </xf>
    <xf numFmtId="14" fontId="7" fillId="5" borderId="0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8" fillId="4" borderId="4" xfId="0" applyFont="1" applyFill="1" applyBorder="1" applyAlignment="1">
      <alignment horizontal="right"/>
    </xf>
    <xf numFmtId="0" fontId="5" fillId="0" borderId="0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3" fillId="4" borderId="1" xfId="0" applyFont="1" applyFill="1" applyBorder="1"/>
    <xf numFmtId="1" fontId="5" fillId="0" borderId="0" xfId="0" applyNumberFormat="1" applyFont="1" applyBorder="1" applyAlignment="1">
      <alignment horizontal="center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14" fontId="2" fillId="4" borderId="1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49" fontId="12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4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63</xdr:row>
          <xdr:rowOff>142875</xdr:rowOff>
        </xdr:from>
        <xdr:to>
          <xdr:col>3</xdr:col>
          <xdr:colOff>466725</xdr:colOff>
          <xdr:row>66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9"/>
  <sheetViews>
    <sheetView showGridLines="0" tabSelected="1" topLeftCell="A43" zoomScale="115" zoomScaleNormal="115" workbookViewId="0">
      <selection activeCell="A69" sqref="A69:H69"/>
    </sheetView>
  </sheetViews>
  <sheetFormatPr defaultRowHeight="15" x14ac:dyDescent="0.25"/>
  <cols>
    <col min="1" max="1" width="9.140625" customWidth="1"/>
    <col min="2" max="2" width="17.5703125" customWidth="1"/>
    <col min="3" max="3" width="30.7109375" customWidth="1"/>
    <col min="4" max="4" width="8.42578125" customWidth="1"/>
    <col min="5" max="7" width="5.7109375" customWidth="1"/>
    <col min="8" max="8" width="8.42578125" customWidth="1"/>
  </cols>
  <sheetData>
    <row r="1" spans="1:8" x14ac:dyDescent="0.25">
      <c r="A1" s="45" t="s">
        <v>115</v>
      </c>
      <c r="B1" s="45"/>
      <c r="C1" s="45"/>
      <c r="D1" s="45"/>
      <c r="E1" s="45"/>
      <c r="F1" s="45"/>
      <c r="G1" s="45"/>
      <c r="H1" s="45"/>
    </row>
    <row r="2" spans="1:8" ht="3.75" customHeight="1" x14ac:dyDescent="0.25"/>
    <row r="3" spans="1:8" x14ac:dyDescent="0.25">
      <c r="A3" s="3"/>
      <c r="B3" s="4"/>
      <c r="C3" s="4"/>
      <c r="D3" s="5"/>
      <c r="E3" s="5"/>
      <c r="F3" s="8" t="s">
        <v>15</v>
      </c>
      <c r="G3" s="52">
        <f ca="1">TODAY()</f>
        <v>42880</v>
      </c>
      <c r="H3" s="52"/>
    </row>
    <row r="4" spans="1:8" ht="12.75" customHeight="1" x14ac:dyDescent="0.25">
      <c r="A4" s="14" t="s">
        <v>54</v>
      </c>
      <c r="B4" s="15"/>
      <c r="C4" s="15"/>
      <c r="D4" s="16"/>
      <c r="E4" s="16"/>
      <c r="F4" s="17"/>
      <c r="G4" s="18"/>
      <c r="H4" s="18"/>
    </row>
    <row r="5" spans="1:8" ht="12" customHeight="1" x14ac:dyDescent="0.25">
      <c r="A5" s="63" t="s">
        <v>116</v>
      </c>
      <c r="B5" s="63"/>
      <c r="C5" s="63"/>
      <c r="D5" s="63"/>
      <c r="E5" s="63"/>
      <c r="F5" s="63"/>
      <c r="G5" s="63"/>
      <c r="H5" s="63"/>
    </row>
    <row r="6" spans="1:8" ht="27" customHeight="1" x14ac:dyDescent="0.25">
      <c r="A6" s="63"/>
      <c r="B6" s="63"/>
      <c r="C6" s="63"/>
      <c r="D6" s="63"/>
      <c r="E6" s="63"/>
      <c r="F6" s="63"/>
      <c r="G6" s="63"/>
      <c r="H6" s="63"/>
    </row>
    <row r="7" spans="1:8" ht="6.75" customHeight="1" x14ac:dyDescent="0.25">
      <c r="A7" s="34"/>
      <c r="B7" s="34"/>
      <c r="C7" s="34"/>
      <c r="D7" s="34"/>
      <c r="E7" s="34"/>
      <c r="F7" s="34"/>
      <c r="G7" s="34"/>
      <c r="H7" s="34"/>
    </row>
    <row r="8" spans="1:8" ht="14.25" customHeight="1" x14ac:dyDescent="0.25">
      <c r="A8" s="63" t="s">
        <v>134</v>
      </c>
      <c r="B8" s="63"/>
      <c r="C8" s="63"/>
      <c r="D8" s="63"/>
      <c r="E8" s="63"/>
      <c r="F8" s="63"/>
      <c r="G8" s="63"/>
      <c r="H8" s="63"/>
    </row>
    <row r="9" spans="1:8" ht="10.5" customHeight="1" x14ac:dyDescent="0.25">
      <c r="A9" s="63"/>
      <c r="B9" s="63"/>
      <c r="C9" s="63"/>
      <c r="D9" s="63"/>
      <c r="E9" s="63"/>
      <c r="F9" s="63"/>
      <c r="G9" s="63"/>
      <c r="H9" s="63"/>
    </row>
    <row r="10" spans="1:8" ht="6.75" customHeight="1" x14ac:dyDescent="0.25">
      <c r="A10" s="33"/>
      <c r="B10" s="33"/>
      <c r="C10" s="33"/>
      <c r="D10" s="33"/>
      <c r="E10" s="33"/>
      <c r="F10" s="33"/>
      <c r="G10" s="33"/>
      <c r="H10" s="33"/>
    </row>
    <row r="11" spans="1:8" ht="10.5" customHeight="1" x14ac:dyDescent="0.25">
      <c r="A11" s="35" t="s">
        <v>135</v>
      </c>
      <c r="B11" s="33"/>
      <c r="C11" s="33"/>
      <c r="D11" s="33"/>
      <c r="E11" s="33"/>
      <c r="F11" s="33"/>
      <c r="G11" s="33"/>
      <c r="H11" s="33"/>
    </row>
    <row r="12" spans="1:8" ht="8.25" customHeight="1" x14ac:dyDescent="0.25">
      <c r="A12" s="35"/>
      <c r="B12" s="33"/>
      <c r="C12" s="33"/>
      <c r="D12" s="33"/>
      <c r="E12" s="33"/>
      <c r="F12" s="33"/>
      <c r="G12" s="33"/>
      <c r="H12" s="33"/>
    </row>
    <row r="13" spans="1:8" ht="21" customHeight="1" x14ac:dyDescent="0.25">
      <c r="A13" s="63" t="s">
        <v>145</v>
      </c>
      <c r="B13" s="63"/>
      <c r="C13" s="63"/>
      <c r="D13" s="63"/>
      <c r="E13" s="63"/>
      <c r="F13" s="63"/>
      <c r="G13" s="63"/>
      <c r="H13" s="63"/>
    </row>
    <row r="14" spans="1:8" ht="9.75" customHeight="1" x14ac:dyDescent="0.25">
      <c r="A14" s="44"/>
      <c r="B14" s="44"/>
      <c r="C14" s="44"/>
      <c r="D14" s="44"/>
      <c r="E14" s="44"/>
      <c r="F14" s="44"/>
      <c r="G14" s="44"/>
      <c r="H14" s="44"/>
    </row>
    <row r="15" spans="1:8" ht="21" customHeight="1" x14ac:dyDescent="0.25">
      <c r="A15" s="96" t="s">
        <v>151</v>
      </c>
      <c r="B15" s="96"/>
      <c r="C15" s="96"/>
      <c r="D15" s="96"/>
      <c r="E15" s="96"/>
      <c r="F15" s="96"/>
      <c r="G15" s="96"/>
      <c r="H15" s="96"/>
    </row>
    <row r="16" spans="1:8" ht="6.75" customHeight="1" x14ac:dyDescent="0.25">
      <c r="A16" s="44"/>
      <c r="B16" s="44"/>
      <c r="C16" s="44"/>
      <c r="D16" s="44"/>
      <c r="E16" s="44"/>
      <c r="F16" s="44"/>
      <c r="G16" s="44"/>
      <c r="H16" s="44"/>
    </row>
    <row r="17" spans="1:8" ht="12" customHeight="1" x14ac:dyDescent="0.25">
      <c r="A17" s="92" t="s">
        <v>142</v>
      </c>
      <c r="B17" s="93"/>
      <c r="C17" s="49"/>
      <c r="D17" s="50"/>
      <c r="E17" s="50"/>
      <c r="F17" s="50"/>
      <c r="G17" s="50"/>
      <c r="H17" s="51"/>
    </row>
    <row r="18" spans="1:8" ht="12" customHeight="1" x14ac:dyDescent="0.25">
      <c r="A18" s="19" t="s">
        <v>0</v>
      </c>
      <c r="B18" s="41"/>
      <c r="C18" s="16"/>
      <c r="D18" s="16"/>
      <c r="E18" s="16"/>
      <c r="F18" s="16"/>
      <c r="G18" s="16"/>
      <c r="H18" s="16"/>
    </row>
    <row r="19" spans="1:8" ht="12" customHeight="1" x14ac:dyDescent="0.25">
      <c r="A19" s="79" t="s">
        <v>1</v>
      </c>
      <c r="B19" s="80"/>
      <c r="C19" s="67"/>
      <c r="D19" s="68"/>
      <c r="E19" s="68"/>
      <c r="F19" s="68"/>
      <c r="G19" s="68"/>
      <c r="H19" s="69"/>
    </row>
    <row r="20" spans="1:8" ht="12" customHeight="1" x14ac:dyDescent="0.25">
      <c r="A20" s="94" t="s">
        <v>22</v>
      </c>
      <c r="B20" s="95"/>
      <c r="C20" s="20" t="s">
        <v>16</v>
      </c>
      <c r="D20" s="53"/>
      <c r="E20" s="54"/>
      <c r="F20" s="54"/>
      <c r="G20" s="54"/>
      <c r="H20" s="55"/>
    </row>
    <row r="21" spans="1:8" ht="12" customHeight="1" x14ac:dyDescent="0.25">
      <c r="A21" s="70" t="s">
        <v>146</v>
      </c>
      <c r="B21" s="71"/>
      <c r="C21" s="72"/>
      <c r="D21" s="42"/>
      <c r="E21" s="40"/>
      <c r="F21" s="40"/>
      <c r="G21" s="40"/>
      <c r="H21" s="40"/>
    </row>
    <row r="22" spans="1:8" ht="12" customHeight="1" x14ac:dyDescent="0.25">
      <c r="A22" s="16"/>
      <c r="B22" s="16"/>
      <c r="C22" s="16"/>
      <c r="D22" s="16"/>
      <c r="E22" s="21"/>
      <c r="F22" s="16"/>
      <c r="G22" s="16"/>
      <c r="H22" s="16"/>
    </row>
    <row r="23" spans="1:8" ht="12" customHeight="1" x14ac:dyDescent="0.25">
      <c r="A23" s="64" t="s">
        <v>2</v>
      </c>
      <c r="B23" s="65"/>
      <c r="C23" s="66"/>
      <c r="D23" s="22" t="s">
        <v>3</v>
      </c>
      <c r="E23" s="62" t="s">
        <v>150</v>
      </c>
      <c r="F23" s="62"/>
      <c r="G23" s="62"/>
      <c r="H23" s="23" t="s">
        <v>6</v>
      </c>
    </row>
    <row r="24" spans="1:8" ht="12" customHeight="1" x14ac:dyDescent="0.25">
      <c r="A24" s="88" t="s">
        <v>148</v>
      </c>
      <c r="B24" s="89"/>
      <c r="C24" s="90"/>
      <c r="D24" s="24" t="s">
        <v>147</v>
      </c>
      <c r="E24" s="84"/>
      <c r="F24" s="84"/>
      <c r="G24" s="84"/>
      <c r="H24" s="25">
        <f>IF(E24="Mestrado",6,0 )+IF(E24="doutorado",12,0 )</f>
        <v>0</v>
      </c>
    </row>
    <row r="25" spans="1:8" ht="12" customHeight="1" x14ac:dyDescent="0.25">
      <c r="A25" s="56" t="s">
        <v>108</v>
      </c>
      <c r="B25" s="57"/>
      <c r="C25" s="58"/>
      <c r="D25" s="24">
        <v>3</v>
      </c>
      <c r="E25" s="84"/>
      <c r="F25" s="84"/>
      <c r="G25" s="84"/>
      <c r="H25" s="25">
        <f>IF(E25="sim",D25,0 )</f>
        <v>0</v>
      </c>
    </row>
    <row r="26" spans="1:8" ht="12" customHeight="1" x14ac:dyDescent="0.25">
      <c r="A26" s="59" t="s">
        <v>13</v>
      </c>
      <c r="B26" s="60"/>
      <c r="C26" s="60"/>
      <c r="D26" s="60"/>
      <c r="E26" s="60"/>
      <c r="F26" s="60"/>
      <c r="G26" s="61"/>
      <c r="H26" s="25">
        <f>SUM(H24:H25)</f>
        <v>0</v>
      </c>
    </row>
    <row r="27" spans="1:8" ht="12" customHeight="1" x14ac:dyDescent="0.25">
      <c r="A27" s="64" t="s">
        <v>131</v>
      </c>
      <c r="B27" s="65"/>
      <c r="C27" s="66"/>
      <c r="D27" s="26" t="s">
        <v>3</v>
      </c>
      <c r="E27" s="26">
        <f ca="1">YEAR(TODAY())-3</f>
        <v>2014</v>
      </c>
      <c r="F27" s="26">
        <f ca="1">YEAR(TODAY())-2</f>
        <v>2015</v>
      </c>
      <c r="G27" s="26">
        <f ca="1">YEAR(TODAY())-1</f>
        <v>2016</v>
      </c>
      <c r="H27" s="26" t="s">
        <v>6</v>
      </c>
    </row>
    <row r="28" spans="1:8" ht="12" customHeight="1" x14ac:dyDescent="0.25">
      <c r="A28" s="46" t="s">
        <v>118</v>
      </c>
      <c r="B28" s="47"/>
      <c r="C28" s="48"/>
      <c r="D28" s="27">
        <v>10</v>
      </c>
      <c r="E28" s="43"/>
      <c r="F28" s="43"/>
      <c r="G28" s="43"/>
      <c r="H28" s="27">
        <f>(D28*E28)+(D28*F28)+(D28*G28)</f>
        <v>0</v>
      </c>
    </row>
    <row r="29" spans="1:8" ht="12" customHeight="1" x14ac:dyDescent="0.25">
      <c r="A29" s="46" t="s">
        <v>117</v>
      </c>
      <c r="B29" s="47"/>
      <c r="C29" s="48"/>
      <c r="D29" s="27">
        <v>8</v>
      </c>
      <c r="E29" s="43"/>
      <c r="F29" s="43"/>
      <c r="G29" s="43"/>
      <c r="H29" s="27">
        <f t="shared" ref="H29:H51" si="0">(D29*E29)+(D29*F29)+(D29*G29)</f>
        <v>0</v>
      </c>
    </row>
    <row r="30" spans="1:8" ht="12" customHeight="1" x14ac:dyDescent="0.25">
      <c r="A30" s="28" t="s">
        <v>109</v>
      </c>
      <c r="B30" s="29"/>
      <c r="C30" s="30"/>
      <c r="D30" s="27">
        <v>7</v>
      </c>
      <c r="E30" s="43"/>
      <c r="F30" s="43"/>
      <c r="G30" s="43"/>
      <c r="H30" s="27">
        <f t="shared" si="0"/>
        <v>0</v>
      </c>
    </row>
    <row r="31" spans="1:8" ht="12" customHeight="1" x14ac:dyDescent="0.25">
      <c r="A31" s="28" t="s">
        <v>110</v>
      </c>
      <c r="B31" s="29"/>
      <c r="C31" s="30"/>
      <c r="D31" s="27">
        <v>6</v>
      </c>
      <c r="E31" s="43"/>
      <c r="F31" s="43"/>
      <c r="G31" s="43"/>
      <c r="H31" s="27">
        <f t="shared" si="0"/>
        <v>0</v>
      </c>
    </row>
    <row r="32" spans="1:8" ht="12" customHeight="1" x14ac:dyDescent="0.25">
      <c r="A32" s="28" t="s">
        <v>111</v>
      </c>
      <c r="B32" s="29"/>
      <c r="C32" s="30"/>
      <c r="D32" s="27">
        <v>5</v>
      </c>
      <c r="E32" s="43"/>
      <c r="F32" s="43"/>
      <c r="G32" s="43"/>
      <c r="H32" s="27">
        <f t="shared" si="0"/>
        <v>0</v>
      </c>
    </row>
    <row r="33" spans="1:8" ht="12" customHeight="1" x14ac:dyDescent="0.25">
      <c r="A33" s="46" t="s">
        <v>112</v>
      </c>
      <c r="B33" s="47"/>
      <c r="C33" s="48"/>
      <c r="D33" s="27">
        <v>4</v>
      </c>
      <c r="E33" s="43"/>
      <c r="F33" s="43"/>
      <c r="G33" s="43"/>
      <c r="H33" s="27">
        <f t="shared" si="0"/>
        <v>0</v>
      </c>
    </row>
    <row r="34" spans="1:8" ht="12" customHeight="1" x14ac:dyDescent="0.25">
      <c r="A34" s="46" t="s">
        <v>113</v>
      </c>
      <c r="B34" s="47"/>
      <c r="C34" s="48"/>
      <c r="D34" s="27">
        <v>3</v>
      </c>
      <c r="E34" s="43"/>
      <c r="F34" s="43"/>
      <c r="G34" s="43"/>
      <c r="H34" s="27">
        <f t="shared" si="0"/>
        <v>0</v>
      </c>
    </row>
    <row r="35" spans="1:8" ht="12" customHeight="1" x14ac:dyDescent="0.25">
      <c r="A35" s="46" t="s">
        <v>114</v>
      </c>
      <c r="B35" s="47"/>
      <c r="C35" s="48"/>
      <c r="D35" s="27">
        <v>1.5</v>
      </c>
      <c r="E35" s="43"/>
      <c r="F35" s="43"/>
      <c r="G35" s="43"/>
      <c r="H35" s="27">
        <f t="shared" si="0"/>
        <v>0</v>
      </c>
    </row>
    <row r="36" spans="1:8" ht="12" customHeight="1" x14ac:dyDescent="0.25">
      <c r="A36" s="28" t="s">
        <v>119</v>
      </c>
      <c r="B36" s="29"/>
      <c r="C36" s="30"/>
      <c r="D36" s="27">
        <v>0.5</v>
      </c>
      <c r="E36" s="43"/>
      <c r="F36" s="43"/>
      <c r="G36" s="43"/>
      <c r="H36" s="27">
        <f t="shared" si="0"/>
        <v>0</v>
      </c>
    </row>
    <row r="37" spans="1:8" ht="12" customHeight="1" x14ac:dyDescent="0.25">
      <c r="A37" s="56" t="s">
        <v>9</v>
      </c>
      <c r="B37" s="57"/>
      <c r="C37" s="58"/>
      <c r="D37" s="27">
        <v>10</v>
      </c>
      <c r="E37" s="43"/>
      <c r="F37" s="43"/>
      <c r="G37" s="43"/>
      <c r="H37" s="27">
        <f t="shared" si="0"/>
        <v>0</v>
      </c>
    </row>
    <row r="38" spans="1:8" ht="12" customHeight="1" x14ac:dyDescent="0.25">
      <c r="A38" s="46" t="s">
        <v>120</v>
      </c>
      <c r="B38" s="47"/>
      <c r="C38" s="48"/>
      <c r="D38" s="27">
        <v>8</v>
      </c>
      <c r="E38" s="43"/>
      <c r="F38" s="43"/>
      <c r="G38" s="43"/>
      <c r="H38" s="27">
        <f t="shared" si="0"/>
        <v>0</v>
      </c>
    </row>
    <row r="39" spans="1:8" ht="12" customHeight="1" x14ac:dyDescent="0.25">
      <c r="A39" s="46" t="s">
        <v>136</v>
      </c>
      <c r="B39" s="47"/>
      <c r="C39" s="48"/>
      <c r="D39" s="27">
        <v>2</v>
      </c>
      <c r="E39" s="43"/>
      <c r="F39" s="43"/>
      <c r="G39" s="43"/>
      <c r="H39" s="27">
        <f t="shared" si="0"/>
        <v>0</v>
      </c>
    </row>
    <row r="40" spans="1:8" ht="12" customHeight="1" x14ac:dyDescent="0.25">
      <c r="A40" s="28" t="s">
        <v>121</v>
      </c>
      <c r="B40" s="29"/>
      <c r="C40" s="30"/>
      <c r="D40" s="27">
        <v>5</v>
      </c>
      <c r="E40" s="43"/>
      <c r="F40" s="43"/>
      <c r="G40" s="43"/>
      <c r="H40" s="27">
        <f t="shared" si="0"/>
        <v>0</v>
      </c>
    </row>
    <row r="41" spans="1:8" ht="12" customHeight="1" x14ac:dyDescent="0.25">
      <c r="A41" s="12" t="s">
        <v>122</v>
      </c>
      <c r="B41" s="12"/>
      <c r="C41" s="12"/>
      <c r="D41" s="27">
        <v>5</v>
      </c>
      <c r="E41" s="43"/>
      <c r="F41" s="43"/>
      <c r="G41" s="43"/>
      <c r="H41" s="27">
        <f t="shared" si="0"/>
        <v>0</v>
      </c>
    </row>
    <row r="42" spans="1:8" ht="12" customHeight="1" x14ac:dyDescent="0.25">
      <c r="A42" s="12" t="s">
        <v>123</v>
      </c>
      <c r="B42" s="12"/>
      <c r="C42" s="12"/>
      <c r="D42" s="27">
        <v>5</v>
      </c>
      <c r="E42" s="43"/>
      <c r="F42" s="43"/>
      <c r="G42" s="43"/>
      <c r="H42" s="27">
        <f t="shared" si="0"/>
        <v>0</v>
      </c>
    </row>
    <row r="43" spans="1:8" ht="12" customHeight="1" x14ac:dyDescent="0.25">
      <c r="A43" s="56" t="s">
        <v>124</v>
      </c>
      <c r="B43" s="57"/>
      <c r="C43" s="58"/>
      <c r="D43" s="27">
        <v>2.5</v>
      </c>
      <c r="E43" s="43"/>
      <c r="F43" s="43"/>
      <c r="G43" s="43"/>
      <c r="H43" s="27">
        <f t="shared" si="0"/>
        <v>0</v>
      </c>
    </row>
    <row r="44" spans="1:8" ht="12" customHeight="1" x14ac:dyDescent="0.25">
      <c r="A44" s="36" t="s">
        <v>137</v>
      </c>
      <c r="B44" s="37"/>
      <c r="C44" s="38"/>
      <c r="D44" s="27">
        <v>1.5</v>
      </c>
      <c r="E44" s="43"/>
      <c r="F44" s="43"/>
      <c r="G44" s="43"/>
      <c r="H44" s="27">
        <f t="shared" si="0"/>
        <v>0</v>
      </c>
    </row>
    <row r="45" spans="1:8" ht="12" customHeight="1" x14ac:dyDescent="0.25">
      <c r="A45" s="12" t="s">
        <v>125</v>
      </c>
      <c r="B45" s="12"/>
      <c r="C45" s="12"/>
      <c r="D45" s="27">
        <v>1</v>
      </c>
      <c r="E45" s="43"/>
      <c r="F45" s="43"/>
      <c r="G45" s="43"/>
      <c r="H45" s="27">
        <f t="shared" si="0"/>
        <v>0</v>
      </c>
    </row>
    <row r="46" spans="1:8" ht="12" customHeight="1" x14ac:dyDescent="0.25">
      <c r="A46" s="12" t="s">
        <v>126</v>
      </c>
      <c r="B46" s="12"/>
      <c r="C46" s="12"/>
      <c r="D46" s="27">
        <v>7</v>
      </c>
      <c r="E46" s="43"/>
      <c r="F46" s="43"/>
      <c r="G46" s="43"/>
      <c r="H46" s="27">
        <f t="shared" si="0"/>
        <v>0</v>
      </c>
    </row>
    <row r="47" spans="1:8" ht="12" customHeight="1" x14ac:dyDescent="0.25">
      <c r="A47" s="12" t="s">
        <v>130</v>
      </c>
      <c r="B47" s="12"/>
      <c r="C47" s="12"/>
      <c r="D47" s="27">
        <v>6</v>
      </c>
      <c r="E47" s="43"/>
      <c r="F47" s="43"/>
      <c r="G47" s="43"/>
      <c r="H47" s="27">
        <f t="shared" si="0"/>
        <v>0</v>
      </c>
    </row>
    <row r="48" spans="1:8" ht="12" customHeight="1" x14ac:dyDescent="0.25">
      <c r="A48" s="12" t="s">
        <v>127</v>
      </c>
      <c r="B48" s="12"/>
      <c r="C48" s="12"/>
      <c r="D48" s="27">
        <v>4</v>
      </c>
      <c r="E48" s="43"/>
      <c r="F48" s="43"/>
      <c r="G48" s="43"/>
      <c r="H48" s="27">
        <f t="shared" si="0"/>
        <v>0</v>
      </c>
    </row>
    <row r="49" spans="1:8" ht="12" customHeight="1" x14ac:dyDescent="0.25">
      <c r="A49" s="12" t="s">
        <v>128</v>
      </c>
      <c r="B49" s="12"/>
      <c r="C49" s="12"/>
      <c r="D49" s="27">
        <v>1.5</v>
      </c>
      <c r="E49" s="43"/>
      <c r="F49" s="43"/>
      <c r="G49" s="43"/>
      <c r="H49" s="27">
        <f t="shared" si="0"/>
        <v>0</v>
      </c>
    </row>
    <row r="50" spans="1:8" ht="12" customHeight="1" x14ac:dyDescent="0.25">
      <c r="A50" s="56" t="s">
        <v>149</v>
      </c>
      <c r="B50" s="57"/>
      <c r="C50" s="58"/>
      <c r="D50" s="27">
        <v>7</v>
      </c>
      <c r="E50" s="43"/>
      <c r="F50" s="43"/>
      <c r="G50" s="43"/>
      <c r="H50" s="27">
        <f t="shared" si="0"/>
        <v>0</v>
      </c>
    </row>
    <row r="51" spans="1:8" ht="21.75" customHeight="1" x14ac:dyDescent="0.25">
      <c r="A51" s="76" t="s">
        <v>138</v>
      </c>
      <c r="B51" s="76"/>
      <c r="C51" s="76"/>
      <c r="D51" s="27">
        <v>5</v>
      </c>
      <c r="E51" s="43"/>
      <c r="F51" s="43"/>
      <c r="G51" s="43"/>
      <c r="H51" s="27">
        <f t="shared" si="0"/>
        <v>0</v>
      </c>
    </row>
    <row r="52" spans="1:8" ht="12" customHeight="1" x14ac:dyDescent="0.25">
      <c r="A52" s="77" t="s">
        <v>132</v>
      </c>
      <c r="B52" s="78"/>
      <c r="C52" s="78"/>
      <c r="D52" s="78"/>
      <c r="E52" s="27">
        <f>SUM(E28:E51)</f>
        <v>0</v>
      </c>
      <c r="F52" s="27">
        <f>SUM(F28:F51)</f>
        <v>0</v>
      </c>
      <c r="G52" s="27">
        <f>SUM(G28:G51)</f>
        <v>0</v>
      </c>
      <c r="H52" s="27">
        <f>SUM(H28:H51)</f>
        <v>0</v>
      </c>
    </row>
    <row r="53" spans="1:8" ht="12" customHeight="1" x14ac:dyDescent="0.25">
      <c r="A53" s="64" t="s">
        <v>143</v>
      </c>
      <c r="B53" s="65"/>
      <c r="C53" s="66"/>
      <c r="D53" s="26" t="s">
        <v>3</v>
      </c>
      <c r="E53" s="26">
        <f ca="1">YEAR(TODAY())-3</f>
        <v>2014</v>
      </c>
      <c r="F53" s="26">
        <f ca="1">YEAR(TODAY())-2</f>
        <v>2015</v>
      </c>
      <c r="G53" s="26">
        <f ca="1">YEAR(TODAY())-1</f>
        <v>2016</v>
      </c>
      <c r="H53" s="26" t="s">
        <v>6</v>
      </c>
    </row>
    <row r="54" spans="1:8" ht="12" customHeight="1" x14ac:dyDescent="0.25">
      <c r="A54" s="39" t="s">
        <v>10</v>
      </c>
      <c r="B54" s="39"/>
      <c r="C54" s="12"/>
      <c r="D54" s="27">
        <v>10</v>
      </c>
      <c r="E54" s="43"/>
      <c r="F54" s="43"/>
      <c r="G54" s="43"/>
      <c r="H54" s="27">
        <f t="shared" ref="H54:H59" si="1">(D54*E54)+(D54*F54)+(D54*G54)</f>
        <v>0</v>
      </c>
    </row>
    <row r="55" spans="1:8" ht="12" customHeight="1" x14ac:dyDescent="0.25">
      <c r="A55" s="39" t="s">
        <v>11</v>
      </c>
      <c r="B55" s="39"/>
      <c r="C55" s="12"/>
      <c r="D55" s="27">
        <v>5</v>
      </c>
      <c r="E55" s="43"/>
      <c r="F55" s="43"/>
      <c r="G55" s="43"/>
      <c r="H55" s="27">
        <f t="shared" si="1"/>
        <v>0</v>
      </c>
    </row>
    <row r="56" spans="1:8" ht="12" customHeight="1" x14ac:dyDescent="0.25">
      <c r="A56" s="39" t="s">
        <v>129</v>
      </c>
      <c r="B56" s="39"/>
      <c r="C56" s="12"/>
      <c r="D56" s="27">
        <v>5</v>
      </c>
      <c r="E56" s="43"/>
      <c r="F56" s="43"/>
      <c r="G56" s="43"/>
      <c r="H56" s="27">
        <f t="shared" si="1"/>
        <v>0</v>
      </c>
    </row>
    <row r="57" spans="1:8" ht="12" customHeight="1" x14ac:dyDescent="0.25">
      <c r="A57" s="39" t="s">
        <v>12</v>
      </c>
      <c r="B57" s="39"/>
      <c r="C57" s="12"/>
      <c r="D57" s="27">
        <v>2.5</v>
      </c>
      <c r="E57" s="43"/>
      <c r="F57" s="43"/>
      <c r="G57" s="43"/>
      <c r="H57" s="27">
        <f t="shared" si="1"/>
        <v>0</v>
      </c>
    </row>
    <row r="58" spans="1:8" ht="12" customHeight="1" x14ac:dyDescent="0.25">
      <c r="A58" s="39" t="s">
        <v>139</v>
      </c>
      <c r="B58" s="39"/>
      <c r="C58" s="12"/>
      <c r="D58" s="27">
        <v>1</v>
      </c>
      <c r="E58" s="43"/>
      <c r="F58" s="43"/>
      <c r="G58" s="43"/>
      <c r="H58" s="27">
        <f t="shared" si="1"/>
        <v>0</v>
      </c>
    </row>
    <row r="59" spans="1:8" ht="12" customHeight="1" x14ac:dyDescent="0.25">
      <c r="A59" s="39" t="s">
        <v>140</v>
      </c>
      <c r="B59" s="39"/>
      <c r="C59" s="12"/>
      <c r="D59" s="27">
        <v>0.5</v>
      </c>
      <c r="E59" s="43"/>
      <c r="F59" s="43"/>
      <c r="G59" s="43"/>
      <c r="H59" s="27">
        <f t="shared" si="1"/>
        <v>0</v>
      </c>
    </row>
    <row r="60" spans="1:8" ht="12" customHeight="1" x14ac:dyDescent="0.25">
      <c r="A60" s="77" t="s">
        <v>144</v>
      </c>
      <c r="B60" s="78"/>
      <c r="C60" s="78"/>
      <c r="D60" s="78"/>
      <c r="E60" s="27">
        <f>SUM(E54:E59)</f>
        <v>0</v>
      </c>
      <c r="F60" s="27">
        <f>SUM(F54:F59)</f>
        <v>0</v>
      </c>
      <c r="G60" s="27">
        <f>SUM(G54:G59)</f>
        <v>0</v>
      </c>
      <c r="H60" s="27">
        <f>SUM(H54:H59)</f>
        <v>0</v>
      </c>
    </row>
    <row r="61" spans="1:8" ht="12" customHeight="1" x14ac:dyDescent="0.25">
      <c r="A61" s="31"/>
      <c r="B61" s="31"/>
      <c r="C61" s="31"/>
      <c r="D61" s="31"/>
      <c r="E61" s="32"/>
      <c r="F61" s="32"/>
      <c r="G61" s="32"/>
      <c r="H61" s="32"/>
    </row>
    <row r="62" spans="1:8" ht="12" customHeight="1" x14ac:dyDescent="0.25">
      <c r="A62" s="91" t="s">
        <v>141</v>
      </c>
      <c r="B62" s="91"/>
      <c r="C62" s="91"/>
      <c r="D62" s="91"/>
      <c r="E62" s="91"/>
      <c r="F62" s="91"/>
      <c r="G62" s="91"/>
      <c r="H62" s="91"/>
    </row>
    <row r="63" spans="1:8" ht="28.5" customHeight="1" x14ac:dyDescent="0.25">
      <c r="A63" s="85"/>
      <c r="B63" s="86"/>
      <c r="C63" s="86"/>
      <c r="D63" s="86"/>
      <c r="E63" s="86"/>
      <c r="F63" s="86"/>
      <c r="G63" s="86"/>
      <c r="H63" s="87"/>
    </row>
    <row r="64" spans="1:8" ht="12" customHeight="1" x14ac:dyDescent="0.25">
      <c r="A64" s="16"/>
      <c r="B64" s="16"/>
      <c r="C64" s="16"/>
      <c r="D64" s="16"/>
      <c r="E64" s="16"/>
      <c r="F64" s="16"/>
      <c r="G64" s="16"/>
      <c r="H64" s="16"/>
    </row>
    <row r="65" spans="1:8" ht="12" customHeight="1" x14ac:dyDescent="0.25">
      <c r="A65" s="81" t="s">
        <v>17</v>
      </c>
      <c r="B65" s="81"/>
      <c r="C65" s="81"/>
      <c r="D65" s="82"/>
      <c r="E65" s="73" t="s">
        <v>18</v>
      </c>
      <c r="F65" s="74"/>
      <c r="G65" s="74"/>
      <c r="H65" s="75"/>
    </row>
    <row r="66" spans="1:8" ht="12" customHeight="1" x14ac:dyDescent="0.25">
      <c r="A66" s="81"/>
      <c r="B66" s="81"/>
      <c r="C66" s="81"/>
      <c r="D66" s="83"/>
      <c r="E66" s="10">
        <f ca="1">YEAR(TODAY())-3</f>
        <v>2014</v>
      </c>
      <c r="F66" s="10">
        <f ca="1">YEAR(TODAY())-2</f>
        <v>2015</v>
      </c>
      <c r="G66" s="10">
        <f ca="1">YEAR(TODAY())-1</f>
        <v>2016</v>
      </c>
      <c r="H66" s="10" t="s">
        <v>14</v>
      </c>
    </row>
    <row r="67" spans="1:8" ht="12" customHeight="1" x14ac:dyDescent="0.25">
      <c r="A67" s="13" t="s">
        <v>133</v>
      </c>
      <c r="B67" s="6"/>
      <c r="C67" s="7"/>
      <c r="D67" s="5"/>
      <c r="E67" s="9">
        <f>E60+E52+(H26/3)</f>
        <v>0</v>
      </c>
      <c r="F67" s="9">
        <f>F60+F52+(H26/3)</f>
        <v>0</v>
      </c>
      <c r="G67" s="9">
        <f>G60+G52+(H26/3)</f>
        <v>0</v>
      </c>
      <c r="H67" s="11">
        <f>SUM(H60,H52,H26)</f>
        <v>0</v>
      </c>
    </row>
    <row r="68" spans="1:8" x14ac:dyDescent="0.25">
      <c r="A68" s="2"/>
      <c r="B68" s="2"/>
      <c r="C68" s="1"/>
    </row>
    <row r="69" spans="1:8" x14ac:dyDescent="0.25">
      <c r="A69" s="96" t="s">
        <v>152</v>
      </c>
      <c r="B69" s="96"/>
      <c r="C69" s="96"/>
      <c r="D69" s="96"/>
      <c r="E69" s="96"/>
      <c r="F69" s="96"/>
      <c r="G69" s="96"/>
      <c r="H69" s="96"/>
    </row>
  </sheetData>
  <sheetProtection password="C6B2" sheet="1" objects="1" scenarios="1"/>
  <mergeCells count="41">
    <mergeCell ref="A15:H15"/>
    <mergeCell ref="A69:H69"/>
    <mergeCell ref="A43:C43"/>
    <mergeCell ref="A50:C50"/>
    <mergeCell ref="A17:B17"/>
    <mergeCell ref="A20:B20"/>
    <mergeCell ref="A38:C38"/>
    <mergeCell ref="A37:C37"/>
    <mergeCell ref="A39:C39"/>
    <mergeCell ref="E65:H65"/>
    <mergeCell ref="A51:C51"/>
    <mergeCell ref="A52:D52"/>
    <mergeCell ref="A19:B19"/>
    <mergeCell ref="A53:C53"/>
    <mergeCell ref="A65:C66"/>
    <mergeCell ref="A28:C28"/>
    <mergeCell ref="D65:D66"/>
    <mergeCell ref="A60:D60"/>
    <mergeCell ref="E24:G24"/>
    <mergeCell ref="E25:G25"/>
    <mergeCell ref="A63:H63"/>
    <mergeCell ref="A29:C29"/>
    <mergeCell ref="A24:C24"/>
    <mergeCell ref="A35:C35"/>
    <mergeCell ref="A62:H62"/>
    <mergeCell ref="A1:H1"/>
    <mergeCell ref="A33:C33"/>
    <mergeCell ref="A34:C34"/>
    <mergeCell ref="C17:H17"/>
    <mergeCell ref="G3:H3"/>
    <mergeCell ref="D20:H20"/>
    <mergeCell ref="A25:C25"/>
    <mergeCell ref="A26:G26"/>
    <mergeCell ref="E23:G23"/>
    <mergeCell ref="A5:H6"/>
    <mergeCell ref="A23:C23"/>
    <mergeCell ref="C19:H19"/>
    <mergeCell ref="A27:C27"/>
    <mergeCell ref="A8:H9"/>
    <mergeCell ref="A13:H13"/>
    <mergeCell ref="A21:C2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63</xdr:row>
                    <xdr:rowOff>142875</xdr:rowOff>
                  </from>
                  <to>
                    <xdr:col>3</xdr:col>
                    <xdr:colOff>466725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Plan2!$O$2:$O$3</xm:f>
          </x14:formula1>
          <xm:sqref>E24:G24</xm:sqref>
        </x14:dataValidation>
        <x14:dataValidation type="list" allowBlank="1" showInputMessage="1" showErrorMessage="1">
          <x14:formula1>
            <xm:f>Plan2!$A$1:$A$2</xm:f>
          </x14:formula1>
          <xm:sqref>E25:G25</xm:sqref>
        </x14:dataValidation>
        <x14:dataValidation type="list" allowBlank="1" showInputMessage="1" showErrorMessage="1">
          <x14:formula1>
            <xm:f>Plan2!$C$1:$C$12</xm:f>
          </x14:formula1>
          <xm:sqref>B18</xm:sqref>
        </x14:dataValidation>
        <x14:dataValidation type="list" allowBlank="1" showInputMessage="1" showErrorMessage="1">
          <x14:formula1>
            <xm:f>Plan2!$G$2:$G$39</xm:f>
          </x14:formula1>
          <xm:sqref>C19:H19</xm:sqref>
        </x14:dataValidation>
        <x14:dataValidation type="list" allowBlank="1" showInputMessage="1" showErrorMessage="1">
          <x14:formula1>
            <xm:f>Plan2!$B$1:$B$31</xm:f>
          </x14:formula1>
          <xm:sqref>E37:G44 E54:G57 E28:G35 E51:G51</xm:sqref>
        </x14:dataValidation>
        <x14:dataValidation type="list" allowBlank="1" showInputMessage="1" showErrorMessage="1">
          <x14:formula1>
            <xm:f>Plan2!$B$1:$B$3</xm:f>
          </x14:formula1>
          <xm:sqref>E45:G50</xm:sqref>
        </x14:dataValidation>
        <x14:dataValidation type="list" allowBlank="1" showInputMessage="1" showErrorMessage="1">
          <x14:formula1>
            <xm:f>Plan2!$B$1:$B$4</xm:f>
          </x14:formula1>
          <xm:sqref>E36:G36</xm:sqref>
        </x14:dataValidation>
        <x14:dataValidation type="list" allowBlank="1" showInputMessage="1" showErrorMessage="1">
          <x14:formula1>
            <xm:f>Plan2!$B$1:$B$6</xm:f>
          </x14:formula1>
          <xm:sqref>E58:G59</xm:sqref>
        </x14:dataValidation>
        <x14:dataValidation type="list" allowBlank="1" showInputMessage="1" showErrorMessage="1">
          <x14:formula1>
            <xm:f>Plan2!$L$2:$L$51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P1" workbookViewId="0">
      <selection activeCell="P1" sqref="A1:XFD1048576"/>
    </sheetView>
  </sheetViews>
  <sheetFormatPr defaultRowHeight="15" x14ac:dyDescent="0.25"/>
  <cols>
    <col min="1" max="1" width="4.5703125" hidden="1" customWidth="1"/>
    <col min="2" max="2" width="3" hidden="1" customWidth="1"/>
    <col min="3" max="3" width="20.5703125" hidden="1" customWidth="1"/>
    <col min="4" max="5" width="9.140625" hidden="1" customWidth="1"/>
    <col min="6" max="6" width="7.5703125" hidden="1" customWidth="1"/>
    <col min="7" max="7" width="68.140625" hidden="1" customWidth="1"/>
    <col min="8" max="14" width="9.140625" hidden="1" customWidth="1"/>
    <col min="15" max="15" width="10.42578125" hidden="1" customWidth="1"/>
  </cols>
  <sheetData>
    <row r="1" spans="1:15" x14ac:dyDescent="0.25">
      <c r="A1" t="s">
        <v>7</v>
      </c>
      <c r="B1">
        <v>0</v>
      </c>
      <c r="C1" t="s">
        <v>21</v>
      </c>
    </row>
    <row r="2" spans="1:15" x14ac:dyDescent="0.25">
      <c r="A2" t="s">
        <v>8</v>
      </c>
      <c r="B2">
        <v>1</v>
      </c>
      <c r="C2" t="s">
        <v>102</v>
      </c>
      <c r="F2" t="s">
        <v>58</v>
      </c>
      <c r="G2" t="s">
        <v>24</v>
      </c>
      <c r="L2">
        <v>2015</v>
      </c>
      <c r="O2" t="s">
        <v>4</v>
      </c>
    </row>
    <row r="3" spans="1:15" x14ac:dyDescent="0.25">
      <c r="B3">
        <v>2</v>
      </c>
      <c r="C3" t="s">
        <v>103</v>
      </c>
      <c r="F3" t="s">
        <v>59</v>
      </c>
      <c r="G3" t="s">
        <v>23</v>
      </c>
      <c r="L3">
        <v>2014</v>
      </c>
      <c r="O3" t="s">
        <v>5</v>
      </c>
    </row>
    <row r="4" spans="1:15" x14ac:dyDescent="0.25">
      <c r="B4">
        <v>3</v>
      </c>
      <c r="C4" t="s">
        <v>104</v>
      </c>
      <c r="F4" t="s">
        <v>60</v>
      </c>
      <c r="G4" t="s">
        <v>61</v>
      </c>
      <c r="L4">
        <v>2013</v>
      </c>
    </row>
    <row r="5" spans="1:15" x14ac:dyDescent="0.25">
      <c r="B5">
        <v>4</v>
      </c>
      <c r="C5" t="s">
        <v>105</v>
      </c>
      <c r="F5" t="s">
        <v>62</v>
      </c>
      <c r="G5" t="s">
        <v>25</v>
      </c>
      <c r="L5">
        <v>2012</v>
      </c>
    </row>
    <row r="6" spans="1:15" x14ac:dyDescent="0.25">
      <c r="B6">
        <v>5</v>
      </c>
      <c r="C6" t="s">
        <v>57</v>
      </c>
      <c r="F6" t="s">
        <v>63</v>
      </c>
      <c r="G6" t="s">
        <v>26</v>
      </c>
      <c r="L6">
        <v>2011</v>
      </c>
    </row>
    <row r="7" spans="1:15" x14ac:dyDescent="0.25">
      <c r="B7">
        <v>6</v>
      </c>
      <c r="C7" t="s">
        <v>19</v>
      </c>
      <c r="F7" t="s">
        <v>64</v>
      </c>
      <c r="G7" t="s">
        <v>27</v>
      </c>
      <c r="L7">
        <v>2010</v>
      </c>
    </row>
    <row r="8" spans="1:15" x14ac:dyDescent="0.25">
      <c r="B8">
        <v>7</v>
      </c>
      <c r="C8" t="s">
        <v>55</v>
      </c>
      <c r="F8" t="s">
        <v>65</v>
      </c>
      <c r="G8" t="s">
        <v>36</v>
      </c>
      <c r="L8">
        <v>2009</v>
      </c>
    </row>
    <row r="9" spans="1:15" x14ac:dyDescent="0.25">
      <c r="B9">
        <v>8</v>
      </c>
      <c r="C9" t="s">
        <v>56</v>
      </c>
      <c r="F9" t="s">
        <v>66</v>
      </c>
      <c r="G9" t="s">
        <v>28</v>
      </c>
      <c r="L9">
        <v>2008</v>
      </c>
    </row>
    <row r="10" spans="1:15" x14ac:dyDescent="0.25">
      <c r="B10">
        <v>9</v>
      </c>
      <c r="C10" t="s">
        <v>20</v>
      </c>
      <c r="F10" t="s">
        <v>67</v>
      </c>
      <c r="G10" t="s">
        <v>68</v>
      </c>
      <c r="L10">
        <v>2007</v>
      </c>
    </row>
    <row r="11" spans="1:15" x14ac:dyDescent="0.25">
      <c r="B11">
        <v>10</v>
      </c>
      <c r="C11" t="s">
        <v>106</v>
      </c>
      <c r="F11" t="s">
        <v>69</v>
      </c>
      <c r="G11" t="s">
        <v>29</v>
      </c>
      <c r="L11">
        <v>2006</v>
      </c>
    </row>
    <row r="12" spans="1:15" x14ac:dyDescent="0.25">
      <c r="B12">
        <v>11</v>
      </c>
      <c r="C12" t="s">
        <v>107</v>
      </c>
      <c r="F12" t="s">
        <v>70</v>
      </c>
      <c r="G12" t="s">
        <v>37</v>
      </c>
      <c r="L12">
        <v>2005</v>
      </c>
    </row>
    <row r="13" spans="1:15" x14ac:dyDescent="0.25">
      <c r="B13">
        <v>12</v>
      </c>
      <c r="F13" t="s">
        <v>71</v>
      </c>
      <c r="G13" t="s">
        <v>30</v>
      </c>
      <c r="L13">
        <v>2004</v>
      </c>
    </row>
    <row r="14" spans="1:15" x14ac:dyDescent="0.25">
      <c r="B14">
        <v>13</v>
      </c>
      <c r="F14" t="s">
        <v>72</v>
      </c>
      <c r="G14" t="s">
        <v>32</v>
      </c>
      <c r="L14">
        <v>2003</v>
      </c>
    </row>
    <row r="15" spans="1:15" x14ac:dyDescent="0.25">
      <c r="B15">
        <v>14</v>
      </c>
      <c r="F15" t="s">
        <v>73</v>
      </c>
      <c r="G15" t="s">
        <v>33</v>
      </c>
      <c r="L15">
        <v>2002</v>
      </c>
    </row>
    <row r="16" spans="1:15" x14ac:dyDescent="0.25">
      <c r="B16">
        <v>15</v>
      </c>
      <c r="F16" t="s">
        <v>74</v>
      </c>
      <c r="G16" t="s">
        <v>31</v>
      </c>
      <c r="L16">
        <v>2001</v>
      </c>
    </row>
    <row r="17" spans="2:12" x14ac:dyDescent="0.25">
      <c r="B17">
        <v>16</v>
      </c>
      <c r="F17" t="s">
        <v>75</v>
      </c>
      <c r="G17" t="s">
        <v>34</v>
      </c>
      <c r="L17">
        <v>2000</v>
      </c>
    </row>
    <row r="18" spans="2:12" x14ac:dyDescent="0.25">
      <c r="B18">
        <v>17</v>
      </c>
      <c r="F18" t="s">
        <v>76</v>
      </c>
      <c r="G18" t="s">
        <v>77</v>
      </c>
      <c r="L18">
        <v>1999</v>
      </c>
    </row>
    <row r="19" spans="2:12" x14ac:dyDescent="0.25">
      <c r="B19">
        <v>18</v>
      </c>
      <c r="F19" t="s">
        <v>78</v>
      </c>
      <c r="G19" t="s">
        <v>35</v>
      </c>
      <c r="L19">
        <v>1998</v>
      </c>
    </row>
    <row r="20" spans="2:12" x14ac:dyDescent="0.25">
      <c r="B20">
        <v>19</v>
      </c>
      <c r="F20" t="s">
        <v>79</v>
      </c>
      <c r="G20" t="s">
        <v>80</v>
      </c>
      <c r="L20">
        <v>1997</v>
      </c>
    </row>
    <row r="21" spans="2:12" x14ac:dyDescent="0.25">
      <c r="B21">
        <v>20</v>
      </c>
      <c r="F21" t="s">
        <v>81</v>
      </c>
      <c r="G21" t="s">
        <v>41</v>
      </c>
      <c r="L21">
        <v>1996</v>
      </c>
    </row>
    <row r="22" spans="2:12" x14ac:dyDescent="0.25">
      <c r="B22">
        <v>21</v>
      </c>
      <c r="F22" t="s">
        <v>82</v>
      </c>
      <c r="G22" t="s">
        <v>40</v>
      </c>
      <c r="L22">
        <v>1995</v>
      </c>
    </row>
    <row r="23" spans="2:12" x14ac:dyDescent="0.25">
      <c r="B23">
        <v>22</v>
      </c>
      <c r="F23" t="s">
        <v>83</v>
      </c>
      <c r="G23" t="s">
        <v>84</v>
      </c>
      <c r="L23">
        <v>1994</v>
      </c>
    </row>
    <row r="24" spans="2:12" x14ac:dyDescent="0.25">
      <c r="B24">
        <v>23</v>
      </c>
      <c r="F24" t="s">
        <v>85</v>
      </c>
      <c r="G24" t="s">
        <v>43</v>
      </c>
      <c r="L24">
        <v>1993</v>
      </c>
    </row>
    <row r="25" spans="2:12" x14ac:dyDescent="0.25">
      <c r="B25">
        <v>24</v>
      </c>
      <c r="F25" t="s">
        <v>86</v>
      </c>
      <c r="G25" t="s">
        <v>44</v>
      </c>
      <c r="L25">
        <v>1992</v>
      </c>
    </row>
    <row r="26" spans="2:12" x14ac:dyDescent="0.25">
      <c r="B26">
        <v>25</v>
      </c>
      <c r="F26" t="s">
        <v>87</v>
      </c>
      <c r="G26" t="s">
        <v>45</v>
      </c>
      <c r="L26">
        <v>1991</v>
      </c>
    </row>
    <row r="27" spans="2:12" x14ac:dyDescent="0.25">
      <c r="B27">
        <v>26</v>
      </c>
      <c r="F27" t="s">
        <v>88</v>
      </c>
      <c r="G27" t="s">
        <v>46</v>
      </c>
      <c r="L27">
        <v>1990</v>
      </c>
    </row>
    <row r="28" spans="2:12" x14ac:dyDescent="0.25">
      <c r="B28">
        <v>27</v>
      </c>
      <c r="F28" t="s">
        <v>89</v>
      </c>
      <c r="G28" t="s">
        <v>47</v>
      </c>
      <c r="L28">
        <v>1989</v>
      </c>
    </row>
    <row r="29" spans="2:12" x14ac:dyDescent="0.25">
      <c r="B29">
        <v>28</v>
      </c>
      <c r="F29" t="s">
        <v>90</v>
      </c>
      <c r="G29" t="s">
        <v>48</v>
      </c>
      <c r="L29">
        <v>1988</v>
      </c>
    </row>
    <row r="30" spans="2:12" x14ac:dyDescent="0.25">
      <c r="B30">
        <v>29</v>
      </c>
      <c r="F30" t="s">
        <v>91</v>
      </c>
      <c r="G30" t="s">
        <v>49</v>
      </c>
      <c r="L30">
        <v>1987</v>
      </c>
    </row>
    <row r="31" spans="2:12" x14ac:dyDescent="0.25">
      <c r="B31">
        <v>30</v>
      </c>
      <c r="F31" t="s">
        <v>92</v>
      </c>
      <c r="G31" t="s">
        <v>42</v>
      </c>
      <c r="L31">
        <v>1986</v>
      </c>
    </row>
    <row r="32" spans="2:12" x14ac:dyDescent="0.25">
      <c r="F32" t="s">
        <v>93</v>
      </c>
      <c r="G32" t="s">
        <v>38</v>
      </c>
      <c r="L32">
        <v>1985</v>
      </c>
    </row>
    <row r="33" spans="6:12" x14ac:dyDescent="0.25">
      <c r="F33" t="s">
        <v>94</v>
      </c>
      <c r="G33" t="s">
        <v>50</v>
      </c>
      <c r="L33">
        <v>1984</v>
      </c>
    </row>
    <row r="34" spans="6:12" x14ac:dyDescent="0.25">
      <c r="F34" t="s">
        <v>95</v>
      </c>
      <c r="G34" t="s">
        <v>96</v>
      </c>
      <c r="L34">
        <v>1983</v>
      </c>
    </row>
    <row r="35" spans="6:12" x14ac:dyDescent="0.25">
      <c r="F35" t="s">
        <v>97</v>
      </c>
      <c r="G35" t="s">
        <v>51</v>
      </c>
      <c r="L35">
        <v>1982</v>
      </c>
    </row>
    <row r="36" spans="6:12" x14ac:dyDescent="0.25">
      <c r="F36" t="s">
        <v>98</v>
      </c>
      <c r="G36" t="s">
        <v>39</v>
      </c>
      <c r="L36">
        <v>1981</v>
      </c>
    </row>
    <row r="37" spans="6:12" x14ac:dyDescent="0.25">
      <c r="F37" t="s">
        <v>99</v>
      </c>
      <c r="G37" t="s">
        <v>52</v>
      </c>
      <c r="L37">
        <v>1980</v>
      </c>
    </row>
    <row r="38" spans="6:12" x14ac:dyDescent="0.25">
      <c r="F38" t="s">
        <v>100</v>
      </c>
      <c r="G38" t="s">
        <v>53</v>
      </c>
      <c r="L38">
        <v>1979</v>
      </c>
    </row>
    <row r="39" spans="6:12" x14ac:dyDescent="0.25">
      <c r="G39" t="s">
        <v>101</v>
      </c>
      <c r="L39">
        <v>1978</v>
      </c>
    </row>
    <row r="40" spans="6:12" x14ac:dyDescent="0.25">
      <c r="L40">
        <v>1977</v>
      </c>
    </row>
    <row r="41" spans="6:12" x14ac:dyDescent="0.25">
      <c r="L41">
        <v>1976</v>
      </c>
    </row>
    <row r="42" spans="6:12" x14ac:dyDescent="0.25">
      <c r="L42">
        <v>1975</v>
      </c>
    </row>
    <row r="43" spans="6:12" x14ac:dyDescent="0.25">
      <c r="L43">
        <v>1974</v>
      </c>
    </row>
    <row r="44" spans="6:12" x14ac:dyDescent="0.25">
      <c r="L44">
        <v>1973</v>
      </c>
    </row>
    <row r="45" spans="6:12" x14ac:dyDescent="0.25">
      <c r="L45">
        <v>1972</v>
      </c>
    </row>
    <row r="46" spans="6:12" x14ac:dyDescent="0.25">
      <c r="L46">
        <v>1971</v>
      </c>
    </row>
    <row r="47" spans="6:12" x14ac:dyDescent="0.25">
      <c r="L47">
        <v>1970</v>
      </c>
    </row>
    <row r="48" spans="6:12" x14ac:dyDescent="0.25">
      <c r="L48">
        <v>1969</v>
      </c>
    </row>
    <row r="49" spans="12:12" x14ac:dyDescent="0.25">
      <c r="L49">
        <v>1968</v>
      </c>
    </row>
    <row r="50" spans="12:12" x14ac:dyDescent="0.25">
      <c r="L50">
        <v>1967</v>
      </c>
    </row>
    <row r="51" spans="12:12" x14ac:dyDescent="0.25">
      <c r="L51">
        <v>1966</v>
      </c>
    </row>
  </sheetData>
  <sheetProtection password="C6B2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Plan2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PROPP</dc:creator>
  <cp:lastModifiedBy>UFOP</cp:lastModifiedBy>
  <cp:lastPrinted>2015-03-27T12:47:52Z</cp:lastPrinted>
  <dcterms:created xsi:type="dcterms:W3CDTF">2015-03-18T18:22:29Z</dcterms:created>
  <dcterms:modified xsi:type="dcterms:W3CDTF">2017-05-25T12:24:20Z</dcterms:modified>
</cp:coreProperties>
</file>